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考様式２原本 " sheetId="1" r:id="rId1"/>
    <sheet name="記入例" sheetId="2" r:id="rId2"/>
    <sheet name="分類ﾄﾞﾛｯﾌﾟﾀﾞｳﾝﾘｽﾄ" sheetId="3" r:id="rId3"/>
    <sheet name="項目ﾄﾞﾛｯﾌﾟﾀﾞｳﾝﾘｽﾄ" sheetId="4" r:id="rId4"/>
    <sheet name="備考ドロップダウンリスト" sheetId="5" r:id="rId5"/>
  </sheets>
  <definedNames>
    <definedName name="list1">'分類ﾄﾞﾛｯﾌﾟﾀﾞｳﾝﾘｽﾄ'!$A$1:$A$2</definedName>
    <definedName name="list2">'項目ﾄﾞﾛｯﾌﾟﾀﾞｳﾝﾘｽﾄ'!$A$1:$A$43</definedName>
    <definedName name="_xlnm.Print_Area" localSheetId="1">'記入例'!$A$1:$O$29</definedName>
    <definedName name="_xlnm.Print_Area" localSheetId="0">'参考様式２原本 '!$A$1:$O$29</definedName>
    <definedName name="_xlnm.Print_Titles" localSheetId="1">'記入例'!$3:$4</definedName>
    <definedName name="_xlnm.Print_Titles" localSheetId="0">'参考様式２原本 '!$3:$4</definedName>
    <definedName name="リスト1">'分類ﾄﾞﾛｯﾌﾟﾀﾞｳﾝﾘｽﾄ'!$A$1:$A$2</definedName>
    <definedName name="リスト2">'項目ﾄﾞﾛｯﾌﾟﾀﾞｳﾝﾘｽﾄ'!$A$1:$A$43</definedName>
    <definedName name="リスト3">'備考ドロップダウンリスト'!$A$1:$A$3</definedName>
  </definedNames>
  <calcPr fullCalcOnLoad="1"/>
</workbook>
</file>

<file path=xl/comments1.xml><?xml version="1.0" encoding="utf-8"?>
<comments xmlns="http://schemas.openxmlformats.org/spreadsheetml/2006/main">
  <authors>
    <author>大木 邦夫</author>
  </authors>
  <commentList>
    <comment ref="L1" authorId="0">
      <text>
        <r>
          <rPr>
            <b/>
            <sz val="9"/>
            <rFont val="ＭＳ Ｐゴシック"/>
            <family val="3"/>
          </rPr>
          <t>大木 邦夫: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村上 裕則</author>
    <author>大木 邦夫</author>
  </authors>
  <commentList>
    <comment ref="C5" authorId="0">
      <text>
        <r>
          <rPr>
            <b/>
            <sz val="10"/>
            <rFont val="ＭＳ Ｐゴシック"/>
            <family val="3"/>
          </rPr>
          <t>分類リストから選択</t>
        </r>
      </text>
    </comment>
    <comment ref="D5" authorId="0">
      <text>
        <r>
          <rPr>
            <b/>
            <sz val="10"/>
            <rFont val="ＭＳ Ｐゴシック"/>
            <family val="3"/>
          </rPr>
          <t>項目リストから選択</t>
        </r>
      </text>
    </comment>
    <comment ref="O5" authorId="0">
      <text>
        <r>
          <rPr>
            <b/>
            <sz val="10"/>
            <rFont val="ＭＳ Ｐゴシック"/>
            <family val="3"/>
          </rPr>
          <t>支払方法等を記入</t>
        </r>
      </text>
    </comment>
    <comment ref="M5" authorId="0">
      <text>
        <r>
          <rPr>
            <b/>
            <sz val="10"/>
            <rFont val="ＭＳ Ｐゴシック"/>
            <family val="3"/>
          </rPr>
          <t>備品等の場合保管場所を記入</t>
        </r>
      </text>
    </comment>
    <comment ref="B6" authorId="1">
      <text>
        <r>
          <rPr>
            <b/>
            <sz val="10"/>
            <rFont val="ＭＳ Ｐゴシック"/>
            <family val="3"/>
          </rPr>
          <t>費目ごと（項目の番号ごと）に支払発生順に発生した都度記録する</t>
        </r>
      </text>
    </comment>
    <comment ref="L1" authorId="1">
      <text>
        <r>
          <rPr>
            <b/>
            <sz val="9"/>
            <rFont val="ＭＳ Ｐゴシック"/>
            <family val="3"/>
          </rPr>
          <t>大木 邦夫: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<sst xmlns="http://schemas.openxmlformats.org/spreadsheetml/2006/main" count="170" uniqueCount="106">
  <si>
    <t>番号</t>
  </si>
  <si>
    <t>発注先・支払先</t>
  </si>
  <si>
    <t>備考</t>
  </si>
  <si>
    <t>単価(円)</t>
  </si>
  <si>
    <t>数量</t>
  </si>
  <si>
    <t>単位</t>
  </si>
  <si>
    <t>金額(円)</t>
  </si>
  <si>
    <t>支払日</t>
  </si>
  <si>
    <t>発注目的（必要性）</t>
  </si>
  <si>
    <t>所要確定額(税抜)</t>
  </si>
  <si>
    <t>きょうと農商工連携応援ファンド支援事業　　　月～　　月分　経費支払一覧</t>
  </si>
  <si>
    <t>試作品製造のため</t>
  </si>
  <si>
    <t>事業名：</t>
  </si>
  <si>
    <t>(参考様式２）</t>
  </si>
  <si>
    <t>内容</t>
  </si>
  <si>
    <t>事業費</t>
  </si>
  <si>
    <t>事務費</t>
  </si>
  <si>
    <t>①原材料費</t>
  </si>
  <si>
    <t>②機械装置・工具器具の購入</t>
  </si>
  <si>
    <t>②機械装置・工具器具の製造・改良</t>
  </si>
  <si>
    <t>②機械装置・工具器具の据付</t>
  </si>
  <si>
    <t>②機械装置・工具器具の借用</t>
  </si>
  <si>
    <t>③外注加工費</t>
  </si>
  <si>
    <t>③技術コンサルタント料</t>
  </si>
  <si>
    <t>③デザイン料</t>
  </si>
  <si>
    <t>③試作費</t>
  </si>
  <si>
    <t>③実験費</t>
  </si>
  <si>
    <t>③設計費</t>
  </si>
  <si>
    <t>③試験検査費</t>
  </si>
  <si>
    <t>③システム開発費</t>
  </si>
  <si>
    <t>④外部委託費</t>
  </si>
  <si>
    <t>⑤店舗等に供する建物の賃借料</t>
  </si>
  <si>
    <t>⑤店舗等に供する建物の保守費用</t>
  </si>
  <si>
    <t>⑤店舗等に供する建物の建物修繕費</t>
  </si>
  <si>
    <t>⑥広告宣伝費</t>
  </si>
  <si>
    <t>⑥ホームページ作成費</t>
  </si>
  <si>
    <t>⑦展示会等の会場費</t>
  </si>
  <si>
    <t>⑦展示会等の出展料</t>
  </si>
  <si>
    <t>⑧研修の実施に要する費用</t>
  </si>
  <si>
    <t>⑨専門家に対する講師謝金</t>
  </si>
  <si>
    <t>⑨専門家に対する旅費</t>
  </si>
  <si>
    <t>⑩調査研究費</t>
  </si>
  <si>
    <t>⑩知的財産権取得に要する弁理士等の手続に係る費用</t>
  </si>
  <si>
    <t>⑪その他</t>
  </si>
  <si>
    <t>①従事者旅費</t>
  </si>
  <si>
    <t>②会議費</t>
  </si>
  <si>
    <t>②会場借料</t>
  </si>
  <si>
    <t>②借損料</t>
  </si>
  <si>
    <t>②印刷製本費</t>
  </si>
  <si>
    <t>②資料購入費</t>
  </si>
  <si>
    <t>②通信運搬費</t>
  </si>
  <si>
    <t>②光熱水費</t>
  </si>
  <si>
    <t>②通訳料</t>
  </si>
  <si>
    <t>②翻訳料</t>
  </si>
  <si>
    <t>②保険料</t>
  </si>
  <si>
    <t>②備品購入費</t>
  </si>
  <si>
    <t>②雑役務費</t>
  </si>
  <si>
    <t>③アルバイト賃金</t>
  </si>
  <si>
    <t>③アルバイト交通費</t>
  </si>
  <si>
    <t>④その他</t>
  </si>
  <si>
    <t>○○農園</t>
  </si>
  <si>
    <t>△△加工所</t>
  </si>
  <si>
    <t>▲▲工業</t>
  </si>
  <si>
    <t>××デザイン</t>
  </si>
  <si>
    <t>JR</t>
  </si>
  <si>
    <t>□□運送</t>
  </si>
  <si>
    <t>■■急便</t>
  </si>
  <si>
    <t>○○野菜（○ｋg）</t>
  </si>
  <si>
    <t>△△野菜（△ｋg）</t>
  </si>
  <si>
    <t>試作品製造のため</t>
  </si>
  <si>
    <t>パンフレット作成</t>
  </si>
  <si>
    <t>商品広報のため</t>
  </si>
  <si>
    <t>○○加工代</t>
  </si>
  <si>
    <t>△△加工代</t>
  </si>
  <si>
    <t>試作品運送代</t>
  </si>
  <si>
    <t>○○運送代</t>
  </si>
  <si>
    <t>△△運送代</t>
  </si>
  <si>
    <t>kg</t>
  </si>
  <si>
    <t>式</t>
  </si>
  <si>
    <t>部</t>
  </si>
  <si>
    <t>回</t>
  </si>
  <si>
    <t>小計</t>
  </si>
  <si>
    <t>現金</t>
  </si>
  <si>
    <t>税込支払額</t>
  </si>
  <si>
    <t>29.11.10</t>
  </si>
  <si>
    <t>29.12.10</t>
  </si>
  <si>
    <t>29.11.15</t>
  </si>
  <si>
    <t>29.11.20</t>
  </si>
  <si>
    <t>29.12.25</t>
  </si>
  <si>
    <t>29.12.20</t>
  </si>
  <si>
    <t>29.12.27</t>
  </si>
  <si>
    <t>JR（福知山～東京）往復</t>
  </si>
  <si>
    <t>○○展示会出展のため</t>
  </si>
  <si>
    <t>請求日</t>
  </si>
  <si>
    <t>分類（事業費・事務費）</t>
  </si>
  <si>
    <t>保管場所</t>
  </si>
  <si>
    <t>振込</t>
  </si>
  <si>
    <t>クレジット</t>
  </si>
  <si>
    <t>29.11.30</t>
  </si>
  <si>
    <t>記　入　例</t>
  </si>
  <si>
    <t xml:space="preserve">上記一覧は発注先からの納品、検収及び支払いを完了したものに相違ありません。　　　株式会社　○▲産業　　　　　                                    </t>
  </si>
  <si>
    <t>事業費
合計</t>
  </si>
  <si>
    <t>事務費
合計</t>
  </si>
  <si>
    <t>合　計</t>
  </si>
  <si>
    <t>項目</t>
  </si>
  <si>
    <t xml:space="preserve">上記一覧は発注先からの納品、検収及び支払いを完了したものに相違ありません。  　　事業者名：　　　　                   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</si>
</sst>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0_);[Red]\(0\)"/>
    <numFmt numFmtId="184" formatCode="#,##0;[Red]#,##0"/>
    <numFmt numFmtId="185" formatCode="#,##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4"/>
      <name val="MS UI Gothic"/>
      <family val="3"/>
    </font>
    <font>
      <sz val="6"/>
      <name val="MS UI Gothic"/>
      <family val="3"/>
    </font>
    <font>
      <b/>
      <sz val="11"/>
      <name val="MS UI Gothic"/>
      <family val="3"/>
    </font>
    <font>
      <u val="single"/>
      <sz val="11"/>
      <name val="MS UI Gothic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 wrapText="1" shrinkToFit="1"/>
    </xf>
    <xf numFmtId="0" fontId="24" fillId="0" borderId="13" xfId="0" applyFont="1" applyFill="1" applyBorder="1" applyAlignment="1">
      <alignment vertical="center" shrinkToFit="1"/>
    </xf>
    <xf numFmtId="0" fontId="24" fillId="0" borderId="13" xfId="0" applyFont="1" applyFill="1" applyBorder="1" applyAlignment="1">
      <alignment horizontal="left" vertical="center" shrinkToFit="1"/>
    </xf>
    <xf numFmtId="3" fontId="24" fillId="0" borderId="13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shrinkToFit="1"/>
    </xf>
    <xf numFmtId="0" fontId="24" fillId="0" borderId="13" xfId="0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shrinkToFit="1"/>
    </xf>
    <xf numFmtId="0" fontId="24" fillId="0" borderId="15" xfId="0" applyFont="1" applyFill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185" fontId="24" fillId="0" borderId="13" xfId="0" applyNumberFormat="1" applyFont="1" applyFill="1" applyBorder="1" applyAlignment="1">
      <alignment vertical="center"/>
    </xf>
    <xf numFmtId="185" fontId="24" fillId="0" borderId="15" xfId="0" applyNumberFormat="1" applyFont="1" applyFill="1" applyBorder="1" applyAlignment="1">
      <alignment vertical="center"/>
    </xf>
    <xf numFmtId="0" fontId="24" fillId="0" borderId="17" xfId="0" applyFont="1" applyFill="1" applyBorder="1" applyAlignment="1" quotePrefix="1">
      <alignment horizontal="center" vertical="center" wrapText="1" shrinkToFit="1"/>
    </xf>
    <xf numFmtId="0" fontId="24" fillId="0" borderId="17" xfId="0" applyFont="1" applyFill="1" applyBorder="1" applyAlignment="1" quotePrefix="1">
      <alignment horizontal="center" vertical="center"/>
    </xf>
    <xf numFmtId="0" fontId="24" fillId="0" borderId="18" xfId="0" applyFont="1" applyFill="1" applyBorder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4" fillId="0" borderId="19" xfId="0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vertical="center" wrapText="1" shrinkToFit="1"/>
    </xf>
    <xf numFmtId="0" fontId="24" fillId="24" borderId="13" xfId="0" applyFont="1" applyFill="1" applyBorder="1" applyAlignment="1">
      <alignment vertical="center" shrinkToFit="1"/>
    </xf>
    <xf numFmtId="0" fontId="24" fillId="24" borderId="13" xfId="0" applyFont="1" applyFill="1" applyBorder="1" applyAlignment="1">
      <alignment horizontal="left" vertical="center" shrinkToFit="1"/>
    </xf>
    <xf numFmtId="185" fontId="24" fillId="24" borderId="13" xfId="0" applyNumberFormat="1" applyFont="1" applyFill="1" applyBorder="1" applyAlignment="1">
      <alignment vertical="center"/>
    </xf>
    <xf numFmtId="0" fontId="24" fillId="24" borderId="13" xfId="0" applyFont="1" applyFill="1" applyBorder="1" applyAlignment="1">
      <alignment horizontal="center" vertical="center"/>
    </xf>
    <xf numFmtId="3" fontId="24" fillId="24" borderId="13" xfId="0" applyNumberFormat="1" applyFont="1" applyFill="1" applyBorder="1" applyAlignment="1">
      <alignment vertical="center"/>
    </xf>
    <xf numFmtId="0" fontId="24" fillId="25" borderId="13" xfId="0" applyFont="1" applyFill="1" applyBorder="1" applyAlignment="1">
      <alignment horizontal="left" vertical="center"/>
    </xf>
    <xf numFmtId="0" fontId="24" fillId="25" borderId="13" xfId="0" applyFont="1" applyFill="1" applyBorder="1" applyAlignment="1">
      <alignment vertical="center" wrapText="1" shrinkToFit="1"/>
    </xf>
    <xf numFmtId="0" fontId="24" fillId="25" borderId="13" xfId="0" applyFont="1" applyFill="1" applyBorder="1" applyAlignment="1">
      <alignment vertical="center" shrinkToFit="1"/>
    </xf>
    <xf numFmtId="0" fontId="24" fillId="25" borderId="13" xfId="0" applyFont="1" applyFill="1" applyBorder="1" applyAlignment="1">
      <alignment horizontal="left" vertical="center" shrinkToFit="1"/>
    </xf>
    <xf numFmtId="185" fontId="24" fillId="25" borderId="13" xfId="0" applyNumberFormat="1" applyFont="1" applyFill="1" applyBorder="1" applyAlignment="1">
      <alignment vertical="center"/>
    </xf>
    <xf numFmtId="0" fontId="24" fillId="25" borderId="13" xfId="0" applyFont="1" applyFill="1" applyBorder="1" applyAlignment="1">
      <alignment horizontal="center" vertical="center"/>
    </xf>
    <xf numFmtId="3" fontId="24" fillId="25" borderId="13" xfId="0" applyNumberFormat="1" applyFont="1" applyFill="1" applyBorder="1" applyAlignment="1">
      <alignment vertical="center"/>
    </xf>
    <xf numFmtId="3" fontId="24" fillId="25" borderId="13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vertical="center" shrinkToFit="1"/>
    </xf>
    <xf numFmtId="0" fontId="24" fillId="25" borderId="16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vertical="center" shrinkToFit="1"/>
    </xf>
    <xf numFmtId="0" fontId="24" fillId="26" borderId="13" xfId="0" applyFont="1" applyFill="1" applyBorder="1" applyAlignment="1">
      <alignment horizontal="left" vertical="center"/>
    </xf>
    <xf numFmtId="0" fontId="24" fillId="26" borderId="13" xfId="0" applyFont="1" applyFill="1" applyBorder="1" applyAlignment="1">
      <alignment vertical="center" wrapText="1" shrinkToFit="1"/>
    </xf>
    <xf numFmtId="3" fontId="24" fillId="26" borderId="13" xfId="0" applyNumberFormat="1" applyFont="1" applyFill="1" applyBorder="1" applyAlignment="1">
      <alignment vertical="center"/>
    </xf>
    <xf numFmtId="0" fontId="24" fillId="27" borderId="16" xfId="0" applyFont="1" applyFill="1" applyBorder="1" applyAlignment="1">
      <alignment horizontal="center" vertical="center"/>
    </xf>
    <xf numFmtId="0" fontId="24" fillId="27" borderId="18" xfId="0" applyFont="1" applyFill="1" applyBorder="1" applyAlignment="1" quotePrefix="1">
      <alignment horizontal="center" vertical="center"/>
    </xf>
    <xf numFmtId="0" fontId="24" fillId="27" borderId="13" xfId="0" applyFont="1" applyFill="1" applyBorder="1" applyAlignment="1">
      <alignment horizontal="left" vertical="center"/>
    </xf>
    <xf numFmtId="0" fontId="24" fillId="27" borderId="13" xfId="0" applyFont="1" applyFill="1" applyBorder="1" applyAlignment="1">
      <alignment vertical="center" wrapText="1" shrinkToFit="1"/>
    </xf>
    <xf numFmtId="0" fontId="24" fillId="27" borderId="15" xfId="0" applyFont="1" applyFill="1" applyBorder="1" applyAlignment="1">
      <alignment vertical="center" shrinkToFit="1"/>
    </xf>
    <xf numFmtId="0" fontId="24" fillId="27" borderId="15" xfId="0" applyFont="1" applyFill="1" applyBorder="1" applyAlignment="1">
      <alignment horizontal="left" vertical="center" shrinkToFit="1"/>
    </xf>
    <xf numFmtId="185" fontId="24" fillId="27" borderId="15" xfId="0" applyNumberFormat="1" applyFont="1" applyFill="1" applyBorder="1" applyAlignment="1">
      <alignment vertical="center"/>
    </xf>
    <xf numFmtId="0" fontId="24" fillId="27" borderId="15" xfId="0" applyFont="1" applyFill="1" applyBorder="1" applyAlignment="1">
      <alignment horizontal="center" vertical="center"/>
    </xf>
    <xf numFmtId="3" fontId="24" fillId="27" borderId="13" xfId="0" applyNumberFormat="1" applyFont="1" applyFill="1" applyBorder="1" applyAlignment="1">
      <alignment vertical="center"/>
    </xf>
    <xf numFmtId="3" fontId="24" fillId="27" borderId="15" xfId="0" applyNumberFormat="1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vertical="center" shrinkToFit="1"/>
    </xf>
    <xf numFmtId="0" fontId="24" fillId="27" borderId="17" xfId="0" applyFont="1" applyFill="1" applyBorder="1" applyAlignment="1" quotePrefix="1">
      <alignment horizontal="center" vertical="center"/>
    </xf>
    <xf numFmtId="0" fontId="24" fillId="27" borderId="13" xfId="0" applyFont="1" applyFill="1" applyBorder="1" applyAlignment="1">
      <alignment vertical="center" shrinkToFit="1"/>
    </xf>
    <xf numFmtId="0" fontId="24" fillId="27" borderId="13" xfId="0" applyFont="1" applyFill="1" applyBorder="1" applyAlignment="1">
      <alignment horizontal="left" vertical="center" shrinkToFit="1"/>
    </xf>
    <xf numFmtId="185" fontId="24" fillId="27" borderId="13" xfId="0" applyNumberFormat="1" applyFont="1" applyFill="1" applyBorder="1" applyAlignment="1">
      <alignment vertical="center"/>
    </xf>
    <xf numFmtId="0" fontId="24" fillId="27" borderId="13" xfId="0" applyFont="1" applyFill="1" applyBorder="1" applyAlignment="1">
      <alignment horizontal="center" vertical="center"/>
    </xf>
    <xf numFmtId="3" fontId="24" fillId="27" borderId="13" xfId="0" applyNumberFormat="1" applyFont="1" applyFill="1" applyBorder="1" applyAlignment="1">
      <alignment horizontal="center" vertical="center"/>
    </xf>
    <xf numFmtId="3" fontId="24" fillId="27" borderId="19" xfId="0" applyNumberFormat="1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vertical="center" shrinkToFit="1"/>
    </xf>
    <xf numFmtId="0" fontId="24" fillId="26" borderId="13" xfId="0" applyFont="1" applyFill="1" applyBorder="1" applyAlignment="1">
      <alignment horizontal="left" vertical="center" shrinkToFit="1"/>
    </xf>
    <xf numFmtId="185" fontId="24" fillId="26" borderId="13" xfId="0" applyNumberFormat="1" applyFont="1" applyFill="1" applyBorder="1" applyAlignment="1">
      <alignment vertical="center"/>
    </xf>
    <xf numFmtId="0" fontId="24" fillId="26" borderId="13" xfId="0" applyFont="1" applyFill="1" applyBorder="1" applyAlignment="1">
      <alignment horizontal="center" vertical="center"/>
    </xf>
    <xf numFmtId="3" fontId="24" fillId="26" borderId="13" xfId="0" applyNumberFormat="1" applyFont="1" applyFill="1" applyBorder="1" applyAlignment="1">
      <alignment horizontal="center" vertical="center"/>
    </xf>
    <xf numFmtId="3" fontId="24" fillId="26" borderId="19" xfId="0" applyNumberFormat="1" applyFont="1" applyFill="1" applyBorder="1" applyAlignment="1">
      <alignment horizontal="center" vertical="center"/>
    </xf>
    <xf numFmtId="31" fontId="24" fillId="26" borderId="14" xfId="0" applyNumberFormat="1" applyFont="1" applyFill="1" applyBorder="1" applyAlignment="1">
      <alignment vertical="center" shrinkToFit="1"/>
    </xf>
    <xf numFmtId="0" fontId="24" fillId="28" borderId="16" xfId="0" applyFont="1" applyFill="1" applyBorder="1" applyAlignment="1">
      <alignment horizontal="center" vertical="center"/>
    </xf>
    <xf numFmtId="0" fontId="24" fillId="28" borderId="17" xfId="0" applyFont="1" applyFill="1" applyBorder="1" applyAlignment="1">
      <alignment horizontal="center" vertical="center"/>
    </xf>
    <xf numFmtId="0" fontId="24" fillId="28" borderId="13" xfId="0" applyFont="1" applyFill="1" applyBorder="1" applyAlignment="1">
      <alignment horizontal="left" vertical="center"/>
    </xf>
    <xf numFmtId="0" fontId="24" fillId="28" borderId="13" xfId="0" applyFont="1" applyFill="1" applyBorder="1" applyAlignment="1">
      <alignment vertical="center" wrapText="1" shrinkToFit="1"/>
    </xf>
    <xf numFmtId="0" fontId="24" fillId="28" borderId="13" xfId="0" applyFont="1" applyFill="1" applyBorder="1" applyAlignment="1">
      <alignment vertical="center" shrinkToFit="1"/>
    </xf>
    <xf numFmtId="185" fontId="24" fillId="28" borderId="13" xfId="0" applyNumberFormat="1" applyFont="1" applyFill="1" applyBorder="1" applyAlignment="1">
      <alignment vertical="center"/>
    </xf>
    <xf numFmtId="0" fontId="24" fillId="28" borderId="13" xfId="0" applyFont="1" applyFill="1" applyBorder="1" applyAlignment="1">
      <alignment horizontal="center" vertical="center"/>
    </xf>
    <xf numFmtId="3" fontId="24" fillId="28" borderId="13" xfId="0" applyNumberFormat="1" applyFont="1" applyFill="1" applyBorder="1" applyAlignment="1">
      <alignment vertical="center"/>
    </xf>
    <xf numFmtId="0" fontId="24" fillId="28" borderId="19" xfId="0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vertical="center" shrinkToFit="1"/>
    </xf>
    <xf numFmtId="0" fontId="24" fillId="25" borderId="17" xfId="0" applyFont="1" applyFill="1" applyBorder="1" applyAlignment="1" quotePrefix="1">
      <alignment horizontal="center" vertical="center"/>
    </xf>
    <xf numFmtId="0" fontId="24" fillId="25" borderId="13" xfId="0" applyFont="1" applyFill="1" applyBorder="1" applyAlignment="1">
      <alignment vertical="center" wrapText="1"/>
    </xf>
    <xf numFmtId="0" fontId="19" fillId="25" borderId="0" xfId="0" applyFont="1" applyFill="1" applyAlignment="1">
      <alignment vertical="center"/>
    </xf>
    <xf numFmtId="3" fontId="19" fillId="25" borderId="0" xfId="0" applyNumberFormat="1" applyFont="1" applyFill="1" applyAlignment="1">
      <alignment vertical="center"/>
    </xf>
    <xf numFmtId="0" fontId="19" fillId="26" borderId="0" xfId="0" applyFont="1" applyFill="1" applyAlignment="1">
      <alignment vertical="center"/>
    </xf>
    <xf numFmtId="0" fontId="19" fillId="27" borderId="0" xfId="0" applyFont="1" applyFill="1" applyAlignment="1">
      <alignment vertical="center"/>
    </xf>
    <xf numFmtId="0" fontId="24" fillId="24" borderId="17" xfId="0" applyFont="1" applyFill="1" applyBorder="1" applyAlignment="1" quotePrefix="1">
      <alignment horizontal="center" vertical="center"/>
    </xf>
    <xf numFmtId="0" fontId="24" fillId="24" borderId="13" xfId="0" applyFont="1" applyFill="1" applyBorder="1" applyAlignment="1">
      <alignment vertical="center" wrapText="1"/>
    </xf>
    <xf numFmtId="0" fontId="19" fillId="24" borderId="0" xfId="0" applyFont="1" applyFill="1" applyAlignment="1">
      <alignment vertical="center"/>
    </xf>
    <xf numFmtId="3" fontId="19" fillId="24" borderId="0" xfId="0" applyNumberFormat="1" applyFont="1" applyFill="1" applyAlignment="1">
      <alignment vertical="center"/>
    </xf>
    <xf numFmtId="0" fontId="24" fillId="29" borderId="21" xfId="0" applyFont="1" applyFill="1" applyBorder="1" applyAlignment="1">
      <alignment horizontal="left" vertical="center"/>
    </xf>
    <xf numFmtId="0" fontId="24" fillId="29" borderId="21" xfId="0" applyFont="1" applyFill="1" applyBorder="1" applyAlignment="1">
      <alignment vertical="center" shrinkToFit="1"/>
    </xf>
    <xf numFmtId="185" fontId="24" fillId="29" borderId="21" xfId="0" applyNumberFormat="1" applyFont="1" applyFill="1" applyBorder="1" applyAlignment="1">
      <alignment vertical="center"/>
    </xf>
    <xf numFmtId="0" fontId="24" fillId="29" borderId="21" xfId="0" applyFont="1" applyFill="1" applyBorder="1" applyAlignment="1">
      <alignment horizontal="center" vertical="center"/>
    </xf>
    <xf numFmtId="3" fontId="24" fillId="29" borderId="21" xfId="0" applyNumberFormat="1" applyFont="1" applyFill="1" applyBorder="1" applyAlignment="1">
      <alignment vertical="center"/>
    </xf>
    <xf numFmtId="0" fontId="24" fillId="29" borderId="22" xfId="0" applyFont="1" applyFill="1" applyBorder="1" applyAlignment="1">
      <alignment horizontal="center" vertical="center"/>
    </xf>
    <xf numFmtId="0" fontId="24" fillId="29" borderId="23" xfId="0" applyFont="1" applyFill="1" applyBorder="1" applyAlignment="1">
      <alignment vertical="center" shrinkToFit="1"/>
    </xf>
    <xf numFmtId="0" fontId="19" fillId="29" borderId="0" xfId="0" applyFont="1" applyFill="1" applyAlignment="1">
      <alignment vertical="center"/>
    </xf>
    <xf numFmtId="0" fontId="24" fillId="0" borderId="12" xfId="0" applyFont="1" applyFill="1" applyBorder="1" applyAlignment="1" quotePrefix="1">
      <alignment horizontal="center" vertical="center"/>
    </xf>
    <xf numFmtId="0" fontId="24" fillId="28" borderId="21" xfId="0" applyFont="1" applyFill="1" applyBorder="1" applyAlignment="1">
      <alignment horizontal="left" vertical="center"/>
    </xf>
    <xf numFmtId="0" fontId="24" fillId="28" borderId="21" xfId="0" applyFont="1" applyFill="1" applyBorder="1" applyAlignment="1">
      <alignment vertical="center" shrinkToFit="1"/>
    </xf>
    <xf numFmtId="185" fontId="24" fillId="28" borderId="21" xfId="0" applyNumberFormat="1" applyFont="1" applyFill="1" applyBorder="1" applyAlignment="1">
      <alignment vertical="center"/>
    </xf>
    <xf numFmtId="0" fontId="24" fillId="28" borderId="21" xfId="0" applyFont="1" applyFill="1" applyBorder="1" applyAlignment="1">
      <alignment horizontal="center" vertical="center"/>
    </xf>
    <xf numFmtId="3" fontId="24" fillId="28" borderId="21" xfId="0" applyNumberFormat="1" applyFont="1" applyFill="1" applyBorder="1" applyAlignment="1">
      <alignment vertical="center"/>
    </xf>
    <xf numFmtId="0" fontId="24" fillId="28" borderId="22" xfId="0" applyFont="1" applyFill="1" applyBorder="1" applyAlignment="1">
      <alignment horizontal="center" vertical="center"/>
    </xf>
    <xf numFmtId="0" fontId="24" fillId="28" borderId="23" xfId="0" applyFont="1" applyFill="1" applyBorder="1" applyAlignment="1">
      <alignment vertical="center" shrinkToFit="1"/>
    </xf>
    <xf numFmtId="0" fontId="19" fillId="28" borderId="0" xfId="0" applyFont="1" applyFill="1" applyAlignment="1">
      <alignment vertical="center"/>
    </xf>
    <xf numFmtId="0" fontId="24" fillId="28" borderId="24" xfId="0" applyFon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0" fillId="29" borderId="25" xfId="0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SheetLayoutView="100" workbookViewId="0" topLeftCell="A1">
      <selection activeCell="D28" sqref="D28"/>
    </sheetView>
  </sheetViews>
  <sheetFormatPr defaultColWidth="9.00390625" defaultRowHeight="13.5"/>
  <cols>
    <col min="1" max="1" width="6.625" style="1" customWidth="1"/>
    <col min="2" max="2" width="10.625" style="1" customWidth="1"/>
    <col min="3" max="3" width="10.625" style="2" customWidth="1"/>
    <col min="4" max="4" width="12.625" style="1" customWidth="1"/>
    <col min="5" max="6" width="25.625" style="1" customWidth="1"/>
    <col min="7" max="7" width="18.625" style="1" customWidth="1"/>
    <col min="8" max="8" width="10.625" style="1" customWidth="1"/>
    <col min="9" max="9" width="5.625" style="1" customWidth="1"/>
    <col min="10" max="10" width="5.625" style="3" customWidth="1"/>
    <col min="11" max="12" width="12.625" style="1" customWidth="1"/>
    <col min="13" max="13" width="10.75390625" style="3" customWidth="1"/>
    <col min="14" max="14" width="10.625" style="3" customWidth="1"/>
    <col min="15" max="15" width="16.625" style="1" customWidth="1"/>
    <col min="16" max="16" width="9.00390625" style="1" customWidth="1"/>
    <col min="17" max="18" width="9.25390625" style="1" bestFit="1" customWidth="1"/>
    <col min="19" max="16384" width="9.00390625" style="1" customWidth="1"/>
  </cols>
  <sheetData>
    <row r="1" spans="1:15" ht="27.75" customHeight="1">
      <c r="A1" s="1" t="s">
        <v>13</v>
      </c>
      <c r="C1" s="128"/>
      <c r="D1" s="129"/>
      <c r="E1" s="130" t="s">
        <v>10</v>
      </c>
      <c r="F1" s="130"/>
      <c r="G1" s="130"/>
      <c r="H1" s="130"/>
      <c r="I1" s="130"/>
      <c r="J1" s="130"/>
      <c r="K1" s="130"/>
      <c r="L1" s="36"/>
      <c r="M1" s="36"/>
      <c r="N1" s="36"/>
      <c r="O1" s="36"/>
    </row>
    <row r="2" spans="1:15" ht="27.75" customHeight="1" thickBot="1">
      <c r="A2" s="1" t="s">
        <v>12</v>
      </c>
      <c r="M2" s="131"/>
      <c r="N2" s="131"/>
      <c r="O2" s="131"/>
    </row>
    <row r="3" spans="1:15" ht="27.75" customHeight="1">
      <c r="A3" s="132" t="s">
        <v>0</v>
      </c>
      <c r="B3" s="134" t="s">
        <v>7</v>
      </c>
      <c r="C3" s="136" t="s">
        <v>94</v>
      </c>
      <c r="D3" s="134" t="s">
        <v>104</v>
      </c>
      <c r="E3" s="134" t="s">
        <v>14</v>
      </c>
      <c r="F3" s="134" t="s">
        <v>8</v>
      </c>
      <c r="G3" s="134" t="s">
        <v>1</v>
      </c>
      <c r="H3" s="142" t="s">
        <v>9</v>
      </c>
      <c r="I3" s="143"/>
      <c r="J3" s="143"/>
      <c r="K3" s="144"/>
      <c r="L3" s="136" t="s">
        <v>83</v>
      </c>
      <c r="M3" s="136" t="s">
        <v>95</v>
      </c>
      <c r="N3" s="134" t="s">
        <v>93</v>
      </c>
      <c r="O3" s="139" t="s">
        <v>2</v>
      </c>
    </row>
    <row r="4" spans="1:15" ht="27.75" customHeight="1" thickBot="1">
      <c r="A4" s="133"/>
      <c r="B4" s="135"/>
      <c r="C4" s="137"/>
      <c r="D4" s="138"/>
      <c r="E4" s="138"/>
      <c r="F4" s="138"/>
      <c r="G4" s="138"/>
      <c r="H4" s="4" t="s">
        <v>3</v>
      </c>
      <c r="I4" s="4" t="s">
        <v>4</v>
      </c>
      <c r="J4" s="4" t="s">
        <v>5</v>
      </c>
      <c r="K4" s="4" t="s">
        <v>6</v>
      </c>
      <c r="L4" s="137"/>
      <c r="M4" s="137"/>
      <c r="N4" s="135"/>
      <c r="O4" s="140"/>
    </row>
    <row r="5" spans="1:15" ht="30" customHeight="1">
      <c r="A5" s="28">
        <v>1</v>
      </c>
      <c r="B5" s="33"/>
      <c r="C5" s="15"/>
      <c r="D5" s="16"/>
      <c r="E5" s="16"/>
      <c r="F5" s="17"/>
      <c r="G5" s="18"/>
      <c r="H5" s="31"/>
      <c r="I5" s="31"/>
      <c r="J5" s="20"/>
      <c r="K5" s="19"/>
      <c r="L5" s="19"/>
      <c r="M5" s="29"/>
      <c r="N5" s="33"/>
      <c r="O5" s="21"/>
    </row>
    <row r="6" spans="1:18" ht="30" customHeight="1">
      <c r="A6" s="28">
        <v>2</v>
      </c>
      <c r="B6" s="34"/>
      <c r="C6" s="15"/>
      <c r="D6" s="16"/>
      <c r="E6" s="22"/>
      <c r="F6" s="17"/>
      <c r="G6" s="18"/>
      <c r="H6" s="31"/>
      <c r="I6" s="31"/>
      <c r="J6" s="20"/>
      <c r="K6" s="19"/>
      <c r="L6" s="19"/>
      <c r="M6" s="20"/>
      <c r="N6" s="34"/>
      <c r="O6" s="21"/>
      <c r="Q6" s="14"/>
      <c r="R6" s="14"/>
    </row>
    <row r="7" spans="1:15" s="6" customFormat="1" ht="30" customHeight="1">
      <c r="A7" s="28">
        <v>3</v>
      </c>
      <c r="B7" s="34"/>
      <c r="C7" s="15"/>
      <c r="D7" s="16"/>
      <c r="E7" s="17"/>
      <c r="F7" s="17"/>
      <c r="G7" s="18"/>
      <c r="H7" s="31"/>
      <c r="I7" s="31"/>
      <c r="J7" s="20"/>
      <c r="K7" s="19"/>
      <c r="L7" s="19"/>
      <c r="M7" s="23"/>
      <c r="N7" s="34"/>
      <c r="O7" s="21"/>
    </row>
    <row r="8" spans="1:15" s="6" customFormat="1" ht="30" customHeight="1">
      <c r="A8" s="28">
        <v>4</v>
      </c>
      <c r="B8" s="34"/>
      <c r="C8" s="15"/>
      <c r="D8" s="16"/>
      <c r="E8" s="17"/>
      <c r="F8" s="17"/>
      <c r="G8" s="18"/>
      <c r="H8" s="31"/>
      <c r="I8" s="31"/>
      <c r="J8" s="20"/>
      <c r="K8" s="19"/>
      <c r="L8" s="19"/>
      <c r="M8" s="23"/>
      <c r="N8" s="34"/>
      <c r="O8" s="21"/>
    </row>
    <row r="9" spans="1:15" s="6" customFormat="1" ht="30" customHeight="1">
      <c r="A9" s="28">
        <v>5</v>
      </c>
      <c r="B9" s="34"/>
      <c r="C9" s="15"/>
      <c r="D9" s="16"/>
      <c r="E9" s="17"/>
      <c r="F9" s="17"/>
      <c r="G9" s="18"/>
      <c r="H9" s="31"/>
      <c r="I9" s="31"/>
      <c r="J9" s="20"/>
      <c r="K9" s="19"/>
      <c r="L9" s="19"/>
      <c r="M9" s="23"/>
      <c r="N9" s="34"/>
      <c r="O9" s="21"/>
    </row>
    <row r="10" spans="1:15" ht="30" customHeight="1">
      <c r="A10" s="28">
        <v>6</v>
      </c>
      <c r="B10" s="34"/>
      <c r="C10" s="15"/>
      <c r="D10" s="16"/>
      <c r="E10" s="17"/>
      <c r="F10" s="17"/>
      <c r="G10" s="18"/>
      <c r="H10" s="31"/>
      <c r="I10" s="31"/>
      <c r="J10" s="20"/>
      <c r="K10" s="19"/>
      <c r="L10" s="19"/>
      <c r="M10" s="23"/>
      <c r="N10" s="34"/>
      <c r="O10" s="21"/>
    </row>
    <row r="11" spans="1:18" ht="30" customHeight="1">
      <c r="A11" s="28">
        <v>7</v>
      </c>
      <c r="B11" s="35"/>
      <c r="C11" s="15"/>
      <c r="D11" s="16"/>
      <c r="E11" s="24"/>
      <c r="F11" s="24"/>
      <c r="G11" s="25"/>
      <c r="H11" s="32"/>
      <c r="I11" s="32"/>
      <c r="J11" s="26"/>
      <c r="K11" s="19"/>
      <c r="L11" s="19"/>
      <c r="M11" s="27"/>
      <c r="N11" s="35"/>
      <c r="O11" s="21"/>
      <c r="Q11" s="14"/>
      <c r="R11" s="14"/>
    </row>
    <row r="12" spans="1:16" ht="30" customHeight="1">
      <c r="A12" s="28">
        <v>8</v>
      </c>
      <c r="B12" s="34"/>
      <c r="C12" s="15"/>
      <c r="D12" s="16"/>
      <c r="E12" s="17"/>
      <c r="F12" s="17"/>
      <c r="G12" s="17"/>
      <c r="H12" s="31"/>
      <c r="I12" s="31"/>
      <c r="J12" s="20"/>
      <c r="K12" s="19"/>
      <c r="L12" s="19"/>
      <c r="M12" s="20"/>
      <c r="N12" s="34"/>
      <c r="O12" s="21"/>
      <c r="P12" s="5"/>
    </row>
    <row r="13" spans="1:16" ht="30" customHeight="1">
      <c r="A13" s="28">
        <v>9</v>
      </c>
      <c r="B13" s="35"/>
      <c r="C13" s="15"/>
      <c r="D13" s="16"/>
      <c r="E13" s="24"/>
      <c r="F13" s="24"/>
      <c r="G13" s="24"/>
      <c r="H13" s="32"/>
      <c r="I13" s="32"/>
      <c r="J13" s="26"/>
      <c r="K13" s="19"/>
      <c r="L13" s="19"/>
      <c r="M13" s="26"/>
      <c r="N13" s="117"/>
      <c r="O13" s="21"/>
      <c r="P13" s="5"/>
    </row>
    <row r="14" spans="1:16" ht="30" customHeight="1">
      <c r="A14" s="28">
        <v>10</v>
      </c>
      <c r="B14" s="35"/>
      <c r="C14" s="15"/>
      <c r="D14" s="16"/>
      <c r="E14" s="24"/>
      <c r="F14" s="24"/>
      <c r="G14" s="24"/>
      <c r="H14" s="32"/>
      <c r="I14" s="32"/>
      <c r="J14" s="26"/>
      <c r="K14" s="19"/>
      <c r="L14" s="19"/>
      <c r="M14" s="26"/>
      <c r="N14" s="117"/>
      <c r="O14" s="21"/>
      <c r="P14" s="5"/>
    </row>
    <row r="15" spans="1:16" ht="30" customHeight="1">
      <c r="A15" s="28">
        <v>11</v>
      </c>
      <c r="B15" s="35"/>
      <c r="C15" s="15"/>
      <c r="D15" s="16"/>
      <c r="E15" s="24"/>
      <c r="F15" s="24"/>
      <c r="G15" s="24"/>
      <c r="H15" s="32"/>
      <c r="I15" s="32"/>
      <c r="J15" s="26"/>
      <c r="K15" s="19"/>
      <c r="L15" s="19"/>
      <c r="M15" s="26"/>
      <c r="N15" s="117"/>
      <c r="O15" s="21"/>
      <c r="P15" s="5"/>
    </row>
    <row r="16" spans="1:16" ht="30" customHeight="1">
      <c r="A16" s="28">
        <v>12</v>
      </c>
      <c r="B16" s="35"/>
      <c r="C16" s="15"/>
      <c r="D16" s="16"/>
      <c r="E16" s="24"/>
      <c r="F16" s="24"/>
      <c r="G16" s="24"/>
      <c r="H16" s="32"/>
      <c r="I16" s="32"/>
      <c r="J16" s="26"/>
      <c r="K16" s="19"/>
      <c r="L16" s="19"/>
      <c r="M16" s="26"/>
      <c r="N16" s="117"/>
      <c r="O16" s="21"/>
      <c r="P16" s="5"/>
    </row>
    <row r="17" spans="1:16" ht="30" customHeight="1">
      <c r="A17" s="28">
        <v>13</v>
      </c>
      <c r="B17" s="35"/>
      <c r="C17" s="15"/>
      <c r="D17" s="16"/>
      <c r="E17" s="24"/>
      <c r="F17" s="24"/>
      <c r="G17" s="24"/>
      <c r="H17" s="32"/>
      <c r="I17" s="32"/>
      <c r="J17" s="26"/>
      <c r="K17" s="19"/>
      <c r="L17" s="19"/>
      <c r="M17" s="26"/>
      <c r="N17" s="117"/>
      <c r="O17" s="21"/>
      <c r="P17" s="5"/>
    </row>
    <row r="18" spans="1:16" ht="30" customHeight="1">
      <c r="A18" s="28">
        <v>14</v>
      </c>
      <c r="B18" s="35"/>
      <c r="C18" s="15"/>
      <c r="D18" s="16"/>
      <c r="E18" s="24"/>
      <c r="F18" s="24"/>
      <c r="G18" s="24"/>
      <c r="H18" s="32"/>
      <c r="I18" s="32"/>
      <c r="J18" s="26"/>
      <c r="K18" s="19"/>
      <c r="L18" s="19"/>
      <c r="M18" s="26"/>
      <c r="N18" s="117"/>
      <c r="O18" s="21"/>
      <c r="P18" s="5"/>
    </row>
    <row r="19" spans="1:16" ht="30" customHeight="1">
      <c r="A19" s="28">
        <v>15</v>
      </c>
      <c r="B19" s="35"/>
      <c r="C19" s="15"/>
      <c r="D19" s="16"/>
      <c r="E19" s="24"/>
      <c r="F19" s="24"/>
      <c r="G19" s="24"/>
      <c r="H19" s="32"/>
      <c r="I19" s="32"/>
      <c r="J19" s="26"/>
      <c r="K19" s="19"/>
      <c r="L19" s="19"/>
      <c r="M19" s="26"/>
      <c r="N19" s="117"/>
      <c r="O19" s="21"/>
      <c r="P19" s="5"/>
    </row>
    <row r="20" spans="1:18" ht="30" customHeight="1">
      <c r="A20" s="28">
        <v>16</v>
      </c>
      <c r="B20" s="35"/>
      <c r="C20" s="15"/>
      <c r="D20" s="16"/>
      <c r="E20" s="24"/>
      <c r="F20" s="24"/>
      <c r="G20" s="25"/>
      <c r="H20" s="32"/>
      <c r="I20" s="32"/>
      <c r="J20" s="26"/>
      <c r="K20" s="19"/>
      <c r="L20" s="19"/>
      <c r="M20" s="27"/>
      <c r="N20" s="39"/>
      <c r="O20" s="21"/>
      <c r="Q20" s="14"/>
      <c r="R20" s="14"/>
    </row>
    <row r="21" spans="1:16" ht="30" customHeight="1">
      <c r="A21" s="28">
        <v>17</v>
      </c>
      <c r="B21" s="34"/>
      <c r="C21" s="15"/>
      <c r="D21" s="16"/>
      <c r="E21" s="17"/>
      <c r="F21" s="17"/>
      <c r="G21" s="17"/>
      <c r="H21" s="31"/>
      <c r="I21" s="31"/>
      <c r="J21" s="20"/>
      <c r="K21" s="19"/>
      <c r="L21" s="19"/>
      <c r="M21" s="20"/>
      <c r="N21" s="38"/>
      <c r="O21" s="21"/>
      <c r="P21" s="5"/>
    </row>
    <row r="22" spans="1:15" ht="30" customHeight="1">
      <c r="A22" s="89">
        <v>18</v>
      </c>
      <c r="B22" s="90"/>
      <c r="C22" s="91"/>
      <c r="D22" s="92"/>
      <c r="E22" s="93"/>
      <c r="F22" s="93"/>
      <c r="G22" s="93"/>
      <c r="H22" s="94"/>
      <c r="I22" s="94"/>
      <c r="J22" s="95"/>
      <c r="K22" s="96"/>
      <c r="L22" s="96"/>
      <c r="M22" s="95"/>
      <c r="N22" s="97"/>
      <c r="O22" s="98"/>
    </row>
    <row r="23" spans="1:15" ht="30" customHeight="1">
      <c r="A23" s="28">
        <v>19</v>
      </c>
      <c r="B23" s="30"/>
      <c r="C23" s="15"/>
      <c r="D23" s="16"/>
      <c r="E23" s="17"/>
      <c r="F23" s="17"/>
      <c r="G23" s="18"/>
      <c r="H23" s="31"/>
      <c r="I23" s="31"/>
      <c r="J23" s="20"/>
      <c r="K23" s="19"/>
      <c r="L23" s="19"/>
      <c r="M23" s="20"/>
      <c r="N23" s="38"/>
      <c r="O23" s="21"/>
    </row>
    <row r="24" spans="1:15" ht="30" customHeight="1" thickBot="1">
      <c r="A24" s="28">
        <v>20</v>
      </c>
      <c r="B24" s="30"/>
      <c r="C24" s="15"/>
      <c r="D24" s="16"/>
      <c r="E24" s="17"/>
      <c r="F24" s="17"/>
      <c r="G24" s="18"/>
      <c r="H24" s="31"/>
      <c r="I24" s="31"/>
      <c r="J24" s="20"/>
      <c r="K24" s="19"/>
      <c r="L24" s="19"/>
      <c r="M24" s="20"/>
      <c r="N24" s="38"/>
      <c r="O24" s="21"/>
    </row>
    <row r="25" spans="1:18" s="125" customFormat="1" ht="30" customHeight="1" thickBot="1" thickTop="1">
      <c r="A25" s="126" t="s">
        <v>103</v>
      </c>
      <c r="B25" s="127"/>
      <c r="C25" s="118"/>
      <c r="D25" s="119"/>
      <c r="E25" s="119"/>
      <c r="F25" s="119"/>
      <c r="G25" s="119"/>
      <c r="H25" s="120"/>
      <c r="I25" s="120"/>
      <c r="J25" s="121"/>
      <c r="K25" s="122">
        <f>SUM(K5:K24)/3</f>
        <v>0</v>
      </c>
      <c r="L25" s="122">
        <f>SUM(L5:L24)/3</f>
        <v>0</v>
      </c>
      <c r="M25" s="121"/>
      <c r="N25" s="123"/>
      <c r="O25" s="124"/>
      <c r="Q25" s="125">
        <f>SUM(Q5:Q24)</f>
        <v>0</v>
      </c>
      <c r="R25" s="125">
        <f>SUM(R5:R24)</f>
        <v>0</v>
      </c>
    </row>
    <row r="28" spans="4:15" ht="27.75" customHeight="1">
      <c r="D28" s="7" t="s">
        <v>105</v>
      </c>
      <c r="E28" s="7"/>
      <c r="H28" s="8"/>
      <c r="I28" s="8"/>
      <c r="J28" s="9"/>
      <c r="K28" s="10"/>
      <c r="L28" s="8"/>
      <c r="M28" s="9"/>
      <c r="N28" s="13"/>
      <c r="O28" s="11"/>
    </row>
    <row r="29" spans="6:14" ht="27.75" customHeight="1">
      <c r="F29" s="12"/>
      <c r="G29" s="12"/>
      <c r="H29" s="11"/>
      <c r="I29" s="11"/>
      <c r="J29" s="13"/>
      <c r="K29" s="141"/>
      <c r="L29" s="141"/>
      <c r="M29" s="141"/>
      <c r="N29" s="37"/>
    </row>
    <row r="31" spans="13:14" ht="13.5">
      <c r="M31" s="13"/>
      <c r="N31" s="13"/>
    </row>
  </sheetData>
  <sheetProtection/>
  <mergeCells count="17">
    <mergeCell ref="F3:F4"/>
    <mergeCell ref="K29:M29"/>
    <mergeCell ref="H3:K3"/>
    <mergeCell ref="L3:L4"/>
    <mergeCell ref="M3:M4"/>
    <mergeCell ref="N3:N4"/>
    <mergeCell ref="G3:G4"/>
    <mergeCell ref="A25:B25"/>
    <mergeCell ref="C1:D1"/>
    <mergeCell ref="E1:K1"/>
    <mergeCell ref="M2:O2"/>
    <mergeCell ref="A3:A4"/>
    <mergeCell ref="B3:B4"/>
    <mergeCell ref="C3:C4"/>
    <mergeCell ref="D3:D4"/>
    <mergeCell ref="E3:E4"/>
    <mergeCell ref="O3:O4"/>
  </mergeCells>
  <dataValidations count="3">
    <dataValidation type="list" allowBlank="1" showInputMessage="1" showErrorMessage="1" sqref="C20:C21 C5:C19">
      <formula1>list1</formula1>
    </dataValidation>
    <dataValidation type="list" allowBlank="1" showInputMessage="1" showErrorMessage="1" sqref="D20:D21 D5:D19">
      <formula1>list2</formula1>
    </dataValidation>
    <dataValidation type="list" allowBlank="1" showInputMessage="1" showErrorMessage="1" sqref="O5:O19">
      <formula1>リスト3</formula1>
    </dataValidation>
  </dataValidations>
  <printOptions/>
  <pageMargins left="0.7874015748031497" right="0.5905511811023623" top="0.7874015748031497" bottom="0.3937007874015748" header="0.5118110236220472" footer="0.5118110236220472"/>
  <pageSetup cellComments="asDisplayed" horizontalDpi="600" verticalDpi="600" orientation="landscape" paperSize="9" scale="67" r:id="rId3"/>
  <headerFooter alignWithMargins="0">
    <oddHeader>&amp;R&amp;P/&amp;N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workbookViewId="0" topLeftCell="A1">
      <selection activeCell="P3" sqref="P3"/>
    </sheetView>
  </sheetViews>
  <sheetFormatPr defaultColWidth="9.00390625" defaultRowHeight="13.5"/>
  <cols>
    <col min="1" max="1" width="6.625" style="1" customWidth="1"/>
    <col min="2" max="2" width="10.625" style="1" customWidth="1"/>
    <col min="3" max="3" width="10.625" style="2" customWidth="1"/>
    <col min="4" max="4" width="12.625" style="1" customWidth="1"/>
    <col min="5" max="6" width="25.625" style="1" customWidth="1"/>
    <col min="7" max="7" width="18.625" style="1" customWidth="1"/>
    <col min="8" max="8" width="10.625" style="1" customWidth="1"/>
    <col min="9" max="9" width="5.625" style="1" customWidth="1"/>
    <col min="10" max="10" width="5.625" style="3" customWidth="1"/>
    <col min="11" max="12" width="12.625" style="1" customWidth="1"/>
    <col min="13" max="13" width="10.75390625" style="3" customWidth="1"/>
    <col min="14" max="14" width="10.625" style="3" customWidth="1"/>
    <col min="15" max="15" width="16.625" style="1" customWidth="1"/>
    <col min="16" max="16" width="9.00390625" style="1" customWidth="1"/>
    <col min="17" max="18" width="9.25390625" style="1" bestFit="1" customWidth="1"/>
    <col min="19" max="16384" width="9.00390625" style="1" customWidth="1"/>
  </cols>
  <sheetData>
    <row r="1" spans="1:15" ht="27.75" customHeight="1" thickBot="1">
      <c r="A1" s="1" t="s">
        <v>13</v>
      </c>
      <c r="C1" s="147" t="s">
        <v>99</v>
      </c>
      <c r="D1" s="148"/>
      <c r="E1" s="130" t="s">
        <v>10</v>
      </c>
      <c r="F1" s="130"/>
      <c r="G1" s="130"/>
      <c r="H1" s="130"/>
      <c r="I1" s="130"/>
      <c r="J1" s="130"/>
      <c r="K1" s="130"/>
      <c r="L1" s="36"/>
      <c r="M1" s="36"/>
      <c r="N1" s="36"/>
      <c r="O1" s="36"/>
    </row>
    <row r="2" spans="1:15" ht="27.75" customHeight="1" thickBot="1">
      <c r="A2" s="1" t="s">
        <v>12</v>
      </c>
      <c r="M2" s="131"/>
      <c r="N2" s="131"/>
      <c r="O2" s="131"/>
    </row>
    <row r="3" spans="1:15" ht="27.75" customHeight="1">
      <c r="A3" s="132" t="s">
        <v>0</v>
      </c>
      <c r="B3" s="134" t="s">
        <v>7</v>
      </c>
      <c r="C3" s="136" t="s">
        <v>94</v>
      </c>
      <c r="D3" s="134" t="s">
        <v>104</v>
      </c>
      <c r="E3" s="134" t="s">
        <v>14</v>
      </c>
      <c r="F3" s="134" t="s">
        <v>8</v>
      </c>
      <c r="G3" s="134" t="s">
        <v>1</v>
      </c>
      <c r="H3" s="142" t="s">
        <v>9</v>
      </c>
      <c r="I3" s="143"/>
      <c r="J3" s="143"/>
      <c r="K3" s="144"/>
      <c r="L3" s="136" t="s">
        <v>83</v>
      </c>
      <c r="M3" s="136" t="s">
        <v>95</v>
      </c>
      <c r="N3" s="134" t="s">
        <v>93</v>
      </c>
      <c r="O3" s="139" t="s">
        <v>2</v>
      </c>
    </row>
    <row r="4" spans="1:15" ht="27.75" customHeight="1" thickBot="1">
      <c r="A4" s="133"/>
      <c r="B4" s="135"/>
      <c r="C4" s="137"/>
      <c r="D4" s="138"/>
      <c r="E4" s="138"/>
      <c r="F4" s="138"/>
      <c r="G4" s="138"/>
      <c r="H4" s="4" t="s">
        <v>3</v>
      </c>
      <c r="I4" s="4" t="s">
        <v>4</v>
      </c>
      <c r="J4" s="4" t="s">
        <v>5</v>
      </c>
      <c r="K4" s="4" t="s">
        <v>6</v>
      </c>
      <c r="L4" s="137"/>
      <c r="M4" s="137"/>
      <c r="N4" s="135"/>
      <c r="O4" s="140"/>
    </row>
    <row r="5" spans="1:15" ht="30" customHeight="1">
      <c r="A5" s="28">
        <v>1</v>
      </c>
      <c r="B5" s="33" t="s">
        <v>84</v>
      </c>
      <c r="C5" s="15" t="s">
        <v>15</v>
      </c>
      <c r="D5" s="16" t="s">
        <v>17</v>
      </c>
      <c r="E5" s="16" t="s">
        <v>67</v>
      </c>
      <c r="F5" s="17" t="s">
        <v>11</v>
      </c>
      <c r="G5" s="18" t="s">
        <v>60</v>
      </c>
      <c r="H5" s="31">
        <v>350</v>
      </c>
      <c r="I5" s="31">
        <v>200</v>
      </c>
      <c r="J5" s="20" t="s">
        <v>77</v>
      </c>
      <c r="K5" s="19">
        <f>+H5*I5</f>
        <v>70000</v>
      </c>
      <c r="L5" s="19">
        <f>+H5*I5*1.08</f>
        <v>75600</v>
      </c>
      <c r="M5" s="29"/>
      <c r="N5" s="33" t="s">
        <v>84</v>
      </c>
      <c r="O5" s="21" t="s">
        <v>82</v>
      </c>
    </row>
    <row r="6" spans="1:18" ht="30" customHeight="1">
      <c r="A6" s="28">
        <v>2</v>
      </c>
      <c r="B6" s="34" t="s">
        <v>85</v>
      </c>
      <c r="C6" s="15" t="s">
        <v>15</v>
      </c>
      <c r="D6" s="16" t="s">
        <v>17</v>
      </c>
      <c r="E6" s="22" t="s">
        <v>68</v>
      </c>
      <c r="F6" s="17" t="s">
        <v>69</v>
      </c>
      <c r="G6" s="18" t="s">
        <v>60</v>
      </c>
      <c r="H6" s="31">
        <v>550</v>
      </c>
      <c r="I6" s="31">
        <v>300</v>
      </c>
      <c r="J6" s="20" t="s">
        <v>77</v>
      </c>
      <c r="K6" s="19">
        <f>+H6*I6</f>
        <v>165000</v>
      </c>
      <c r="L6" s="19">
        <f>+H6*I6*1.08</f>
        <v>178200</v>
      </c>
      <c r="M6" s="20"/>
      <c r="N6" s="34" t="s">
        <v>85</v>
      </c>
      <c r="O6" s="21" t="s">
        <v>82</v>
      </c>
      <c r="Q6" s="14"/>
      <c r="R6" s="14"/>
    </row>
    <row r="7" spans="1:18" s="101" customFormat="1" ht="30" customHeight="1">
      <c r="A7" s="57" t="s">
        <v>81</v>
      </c>
      <c r="B7" s="99"/>
      <c r="C7" s="48"/>
      <c r="D7" s="49"/>
      <c r="E7" s="100"/>
      <c r="F7" s="50"/>
      <c r="G7" s="51"/>
      <c r="H7" s="52"/>
      <c r="I7" s="52"/>
      <c r="J7" s="53"/>
      <c r="K7" s="54">
        <f>SUM(K5:K6)</f>
        <v>235000</v>
      </c>
      <c r="L7" s="54">
        <f>SUM(L5:L6)</f>
        <v>253800</v>
      </c>
      <c r="M7" s="53"/>
      <c r="N7" s="99"/>
      <c r="O7" s="58"/>
      <c r="Q7" s="102"/>
      <c r="R7" s="102"/>
    </row>
    <row r="8" spans="1:15" s="6" customFormat="1" ht="30" customHeight="1">
      <c r="A8" s="28">
        <v>3</v>
      </c>
      <c r="B8" s="34" t="s">
        <v>98</v>
      </c>
      <c r="C8" s="15" t="s">
        <v>15</v>
      </c>
      <c r="D8" s="16" t="s">
        <v>22</v>
      </c>
      <c r="E8" s="17" t="s">
        <v>72</v>
      </c>
      <c r="F8" s="17" t="s">
        <v>11</v>
      </c>
      <c r="G8" s="18" t="s">
        <v>61</v>
      </c>
      <c r="H8" s="31">
        <v>150000</v>
      </c>
      <c r="I8" s="31">
        <v>1</v>
      </c>
      <c r="J8" s="20" t="s">
        <v>78</v>
      </c>
      <c r="K8" s="19">
        <f aca="true" t="shared" si="0" ref="K8:K17">+H8*I8</f>
        <v>150000</v>
      </c>
      <c r="L8" s="19">
        <f aca="true" t="shared" si="1" ref="L8:L17">+H8*I8*1.08</f>
        <v>162000</v>
      </c>
      <c r="M8" s="23"/>
      <c r="N8" s="34" t="s">
        <v>86</v>
      </c>
      <c r="O8" s="21" t="s">
        <v>96</v>
      </c>
    </row>
    <row r="9" spans="1:15" s="6" customFormat="1" ht="30" customHeight="1">
      <c r="A9" s="28">
        <v>4</v>
      </c>
      <c r="B9" s="34" t="s">
        <v>98</v>
      </c>
      <c r="C9" s="15" t="s">
        <v>15</v>
      </c>
      <c r="D9" s="16" t="s">
        <v>22</v>
      </c>
      <c r="E9" s="17" t="s">
        <v>73</v>
      </c>
      <c r="F9" s="17" t="s">
        <v>11</v>
      </c>
      <c r="G9" s="18" t="s">
        <v>62</v>
      </c>
      <c r="H9" s="31">
        <v>200000</v>
      </c>
      <c r="I9" s="31">
        <v>1</v>
      </c>
      <c r="J9" s="20" t="s">
        <v>78</v>
      </c>
      <c r="K9" s="19">
        <f t="shared" si="0"/>
        <v>200000</v>
      </c>
      <c r="L9" s="19">
        <f t="shared" si="1"/>
        <v>216000</v>
      </c>
      <c r="M9" s="23"/>
      <c r="N9" s="34" t="s">
        <v>86</v>
      </c>
      <c r="O9" s="21" t="s">
        <v>96</v>
      </c>
    </row>
    <row r="10" spans="1:15" s="101" customFormat="1" ht="30" customHeight="1">
      <c r="A10" s="57" t="s">
        <v>81</v>
      </c>
      <c r="B10" s="99"/>
      <c r="C10" s="48"/>
      <c r="D10" s="49"/>
      <c r="E10" s="50"/>
      <c r="F10" s="50"/>
      <c r="G10" s="51"/>
      <c r="H10" s="52"/>
      <c r="I10" s="52"/>
      <c r="J10" s="53"/>
      <c r="K10" s="54">
        <f>SUM(K8:K9)</f>
        <v>350000</v>
      </c>
      <c r="L10" s="54">
        <f>SUM(L8:L9)</f>
        <v>378000</v>
      </c>
      <c r="M10" s="55"/>
      <c r="N10" s="99"/>
      <c r="O10" s="58"/>
    </row>
    <row r="11" spans="1:15" s="6" customFormat="1" ht="30" customHeight="1">
      <c r="A11" s="28">
        <v>5</v>
      </c>
      <c r="B11" s="34" t="s">
        <v>98</v>
      </c>
      <c r="C11" s="15" t="s">
        <v>15</v>
      </c>
      <c r="D11" s="16" t="s">
        <v>34</v>
      </c>
      <c r="E11" s="17" t="s">
        <v>70</v>
      </c>
      <c r="F11" s="17" t="s">
        <v>71</v>
      </c>
      <c r="G11" s="18" t="s">
        <v>63</v>
      </c>
      <c r="H11" s="31">
        <v>120</v>
      </c>
      <c r="I11" s="31">
        <v>800</v>
      </c>
      <c r="J11" s="20" t="s">
        <v>79</v>
      </c>
      <c r="K11" s="19">
        <f t="shared" si="0"/>
        <v>96000</v>
      </c>
      <c r="L11" s="19">
        <f t="shared" si="1"/>
        <v>103680</v>
      </c>
      <c r="M11" s="23"/>
      <c r="N11" s="34" t="s">
        <v>87</v>
      </c>
      <c r="O11" s="21" t="s">
        <v>96</v>
      </c>
    </row>
    <row r="12" spans="1:18" s="101" customFormat="1" ht="30" customHeight="1">
      <c r="A12" s="57" t="s">
        <v>81</v>
      </c>
      <c r="B12" s="99"/>
      <c r="C12" s="48"/>
      <c r="D12" s="49"/>
      <c r="E12" s="100"/>
      <c r="F12" s="50"/>
      <c r="G12" s="51"/>
      <c r="H12" s="52"/>
      <c r="I12" s="52"/>
      <c r="J12" s="53"/>
      <c r="K12" s="54">
        <f>SUM(K11)</f>
        <v>96000</v>
      </c>
      <c r="L12" s="54">
        <f>SUM(L11)</f>
        <v>103680</v>
      </c>
      <c r="M12" s="53"/>
      <c r="N12" s="99"/>
      <c r="O12" s="58"/>
      <c r="Q12" s="102"/>
      <c r="R12" s="102"/>
    </row>
    <row r="13" spans="1:18" s="107" customFormat="1" ht="30" customHeight="1">
      <c r="A13" s="40" t="s">
        <v>101</v>
      </c>
      <c r="B13" s="105"/>
      <c r="C13" s="41"/>
      <c r="D13" s="42"/>
      <c r="E13" s="106"/>
      <c r="F13" s="43"/>
      <c r="G13" s="44"/>
      <c r="H13" s="45"/>
      <c r="I13" s="45"/>
      <c r="J13" s="46"/>
      <c r="K13" s="47">
        <f>K7+K10+K12</f>
        <v>681000</v>
      </c>
      <c r="L13" s="47">
        <f>L7+L10+L12</f>
        <v>735480</v>
      </c>
      <c r="M13" s="46"/>
      <c r="N13" s="105"/>
      <c r="O13" s="56"/>
      <c r="Q13" s="108"/>
      <c r="R13" s="108"/>
    </row>
    <row r="14" spans="1:15" ht="30" customHeight="1">
      <c r="A14" s="28">
        <v>6</v>
      </c>
      <c r="B14" s="34" t="s">
        <v>89</v>
      </c>
      <c r="C14" s="15" t="s">
        <v>16</v>
      </c>
      <c r="D14" s="16" t="s">
        <v>44</v>
      </c>
      <c r="E14" s="17" t="s">
        <v>91</v>
      </c>
      <c r="F14" s="17" t="s">
        <v>92</v>
      </c>
      <c r="G14" s="18" t="s">
        <v>64</v>
      </c>
      <c r="H14" s="31">
        <v>50000</v>
      </c>
      <c r="I14" s="31">
        <v>1</v>
      </c>
      <c r="J14" s="20" t="s">
        <v>78</v>
      </c>
      <c r="K14" s="19">
        <f t="shared" si="0"/>
        <v>50000</v>
      </c>
      <c r="L14" s="19">
        <f t="shared" si="1"/>
        <v>54000</v>
      </c>
      <c r="M14" s="23"/>
      <c r="N14" s="34" t="s">
        <v>89</v>
      </c>
      <c r="O14" s="21" t="s">
        <v>82</v>
      </c>
    </row>
    <row r="15" spans="1:15" s="104" customFormat="1" ht="30" customHeight="1">
      <c r="A15" s="62" t="s">
        <v>81</v>
      </c>
      <c r="B15" s="63"/>
      <c r="C15" s="64"/>
      <c r="D15" s="65"/>
      <c r="E15" s="66"/>
      <c r="F15" s="66"/>
      <c r="G15" s="67"/>
      <c r="H15" s="68"/>
      <c r="I15" s="68"/>
      <c r="J15" s="69"/>
      <c r="K15" s="70">
        <f>SUM(K14)</f>
        <v>50000</v>
      </c>
      <c r="L15" s="70">
        <f>SUM(L14)</f>
        <v>54000</v>
      </c>
      <c r="M15" s="71"/>
      <c r="N15" s="63"/>
      <c r="O15" s="72"/>
    </row>
    <row r="16" spans="1:18" ht="30" customHeight="1">
      <c r="A16" s="28">
        <v>7</v>
      </c>
      <c r="B16" s="35" t="s">
        <v>88</v>
      </c>
      <c r="C16" s="15" t="s">
        <v>16</v>
      </c>
      <c r="D16" s="16" t="s">
        <v>50</v>
      </c>
      <c r="E16" s="24" t="s">
        <v>75</v>
      </c>
      <c r="F16" s="24" t="s">
        <v>74</v>
      </c>
      <c r="G16" s="25" t="s">
        <v>65</v>
      </c>
      <c r="H16" s="32">
        <v>6000</v>
      </c>
      <c r="I16" s="32">
        <v>3</v>
      </c>
      <c r="J16" s="26" t="s">
        <v>80</v>
      </c>
      <c r="K16" s="19">
        <f t="shared" si="0"/>
        <v>18000</v>
      </c>
      <c r="L16" s="19">
        <f t="shared" si="1"/>
        <v>19440</v>
      </c>
      <c r="M16" s="27"/>
      <c r="N16" s="35" t="s">
        <v>88</v>
      </c>
      <c r="O16" s="21" t="s">
        <v>82</v>
      </c>
      <c r="Q16" s="14"/>
      <c r="R16" s="14"/>
    </row>
    <row r="17" spans="1:16" ht="30" customHeight="1">
      <c r="A17" s="28">
        <v>8</v>
      </c>
      <c r="B17" s="34" t="s">
        <v>90</v>
      </c>
      <c r="C17" s="15" t="s">
        <v>16</v>
      </c>
      <c r="D17" s="16" t="s">
        <v>50</v>
      </c>
      <c r="E17" s="17" t="s">
        <v>76</v>
      </c>
      <c r="F17" s="17" t="s">
        <v>74</v>
      </c>
      <c r="G17" s="17" t="s">
        <v>66</v>
      </c>
      <c r="H17" s="31">
        <v>2500</v>
      </c>
      <c r="I17" s="31">
        <v>5</v>
      </c>
      <c r="J17" s="20" t="s">
        <v>80</v>
      </c>
      <c r="K17" s="19">
        <f t="shared" si="0"/>
        <v>12500</v>
      </c>
      <c r="L17" s="19">
        <f t="shared" si="1"/>
        <v>13500</v>
      </c>
      <c r="M17" s="20"/>
      <c r="N17" s="34" t="s">
        <v>90</v>
      </c>
      <c r="O17" s="21" t="s">
        <v>82</v>
      </c>
      <c r="P17" s="5"/>
    </row>
    <row r="18" spans="1:15" ht="30" customHeight="1">
      <c r="A18" s="62" t="s">
        <v>81</v>
      </c>
      <c r="B18" s="73"/>
      <c r="C18" s="64"/>
      <c r="D18" s="65"/>
      <c r="E18" s="74"/>
      <c r="F18" s="74"/>
      <c r="G18" s="75"/>
      <c r="H18" s="76"/>
      <c r="I18" s="76"/>
      <c r="J18" s="77"/>
      <c r="K18" s="70">
        <f>SUM(K16:K17)</f>
        <v>30500</v>
      </c>
      <c r="L18" s="70">
        <f>SUM(L16:L17)</f>
        <v>32940</v>
      </c>
      <c r="M18" s="78"/>
      <c r="N18" s="79"/>
      <c r="O18" s="72"/>
    </row>
    <row r="19" spans="1:15" s="103" customFormat="1" ht="30" customHeight="1">
      <c r="A19" s="80" t="s">
        <v>102</v>
      </c>
      <c r="B19" s="81"/>
      <c r="C19" s="59"/>
      <c r="D19" s="60"/>
      <c r="E19" s="82"/>
      <c r="F19" s="82"/>
      <c r="G19" s="83"/>
      <c r="H19" s="84"/>
      <c r="I19" s="84"/>
      <c r="J19" s="85"/>
      <c r="K19" s="61">
        <f>K15+K18</f>
        <v>80500</v>
      </c>
      <c r="L19" s="61">
        <f>L15+L18</f>
        <v>86940</v>
      </c>
      <c r="M19" s="86"/>
      <c r="N19" s="87"/>
      <c r="O19" s="88"/>
    </row>
    <row r="20" spans="1:18" ht="30" customHeight="1">
      <c r="A20" s="28"/>
      <c r="B20" s="35"/>
      <c r="C20" s="15"/>
      <c r="D20" s="16"/>
      <c r="E20" s="24"/>
      <c r="F20" s="24"/>
      <c r="G20" s="25"/>
      <c r="H20" s="32"/>
      <c r="I20" s="32"/>
      <c r="J20" s="26"/>
      <c r="K20" s="19"/>
      <c r="L20" s="19"/>
      <c r="M20" s="27"/>
      <c r="N20" s="39"/>
      <c r="O20" s="21"/>
      <c r="Q20" s="14"/>
      <c r="R20" s="14"/>
    </row>
    <row r="21" spans="1:16" ht="30" customHeight="1">
      <c r="A21" s="28"/>
      <c r="B21" s="34"/>
      <c r="C21" s="15"/>
      <c r="D21" s="16"/>
      <c r="E21" s="17"/>
      <c r="F21" s="17"/>
      <c r="G21" s="17"/>
      <c r="H21" s="31"/>
      <c r="I21" s="31"/>
      <c r="J21" s="20"/>
      <c r="K21" s="19"/>
      <c r="L21" s="19"/>
      <c r="M21" s="20"/>
      <c r="N21" s="38"/>
      <c r="O21" s="21"/>
      <c r="P21" s="5"/>
    </row>
    <row r="22" spans="1:15" ht="30" customHeight="1">
      <c r="A22" s="89"/>
      <c r="B22" s="90"/>
      <c r="C22" s="91"/>
      <c r="D22" s="92"/>
      <c r="E22" s="93"/>
      <c r="F22" s="93"/>
      <c r="G22" s="93"/>
      <c r="H22" s="94"/>
      <c r="I22" s="94"/>
      <c r="J22" s="95"/>
      <c r="K22" s="96"/>
      <c r="L22" s="96"/>
      <c r="M22" s="95"/>
      <c r="N22" s="97"/>
      <c r="O22" s="98"/>
    </row>
    <row r="23" spans="1:15" ht="30" customHeight="1">
      <c r="A23" s="28"/>
      <c r="B23" s="30"/>
      <c r="C23" s="15"/>
      <c r="D23" s="16"/>
      <c r="E23" s="17"/>
      <c r="F23" s="17"/>
      <c r="G23" s="18"/>
      <c r="H23" s="31"/>
      <c r="I23" s="31"/>
      <c r="J23" s="20"/>
      <c r="K23" s="19"/>
      <c r="L23" s="19"/>
      <c r="M23" s="20"/>
      <c r="N23" s="38"/>
      <c r="O23" s="21"/>
    </row>
    <row r="24" spans="1:15" ht="30" customHeight="1" thickBot="1">
      <c r="A24" s="28"/>
      <c r="B24" s="30"/>
      <c r="C24" s="15"/>
      <c r="D24" s="16"/>
      <c r="E24" s="17"/>
      <c r="F24" s="17"/>
      <c r="G24" s="18"/>
      <c r="H24" s="31"/>
      <c r="I24" s="31"/>
      <c r="J24" s="20"/>
      <c r="K24" s="19"/>
      <c r="L24" s="19"/>
      <c r="M24" s="20"/>
      <c r="N24" s="38"/>
      <c r="O24" s="21"/>
    </row>
    <row r="25" spans="1:18" s="116" customFormat="1" ht="30" customHeight="1" thickBot="1" thickTop="1">
      <c r="A25" s="145" t="s">
        <v>103</v>
      </c>
      <c r="B25" s="146"/>
      <c r="C25" s="109"/>
      <c r="D25" s="110"/>
      <c r="E25" s="110"/>
      <c r="F25" s="110"/>
      <c r="G25" s="110"/>
      <c r="H25" s="111"/>
      <c r="I25" s="111"/>
      <c r="J25" s="112"/>
      <c r="K25" s="113">
        <f>SUM(K5:K24)/3</f>
        <v>761500</v>
      </c>
      <c r="L25" s="113">
        <f>SUM(L5:L24)/3</f>
        <v>822420</v>
      </c>
      <c r="M25" s="112"/>
      <c r="N25" s="114"/>
      <c r="O25" s="115"/>
      <c r="Q25" s="116">
        <f>SUM(Q5:Q24)</f>
        <v>0</v>
      </c>
      <c r="R25" s="116">
        <f>SUM(R5:R24)</f>
        <v>0</v>
      </c>
    </row>
    <row r="28" spans="4:15" ht="27.75" customHeight="1">
      <c r="D28" s="7" t="s">
        <v>100</v>
      </c>
      <c r="E28" s="7"/>
      <c r="H28" s="8"/>
      <c r="I28" s="8"/>
      <c r="J28" s="9"/>
      <c r="K28" s="10"/>
      <c r="L28" s="8"/>
      <c r="M28" s="9"/>
      <c r="N28" s="13"/>
      <c r="O28" s="11"/>
    </row>
    <row r="29" spans="6:14" ht="27.75" customHeight="1">
      <c r="F29" s="12"/>
      <c r="G29" s="12"/>
      <c r="H29" s="11"/>
      <c r="I29" s="11"/>
      <c r="J29" s="13"/>
      <c r="K29" s="141"/>
      <c r="L29" s="141"/>
      <c r="M29" s="141"/>
      <c r="N29" s="37"/>
    </row>
    <row r="31" spans="13:14" ht="13.5">
      <c r="M31" s="13"/>
      <c r="N31" s="13"/>
    </row>
  </sheetData>
  <sheetProtection/>
  <mergeCells count="17">
    <mergeCell ref="E3:E4"/>
    <mergeCell ref="K29:M29"/>
    <mergeCell ref="F3:F4"/>
    <mergeCell ref="G3:G4"/>
    <mergeCell ref="H3:K3"/>
    <mergeCell ref="L3:L4"/>
    <mergeCell ref="M3:M4"/>
    <mergeCell ref="O3:O4"/>
    <mergeCell ref="N3:N4"/>
    <mergeCell ref="A25:B25"/>
    <mergeCell ref="E1:K1"/>
    <mergeCell ref="C1:D1"/>
    <mergeCell ref="M2:O2"/>
    <mergeCell ref="A3:A4"/>
    <mergeCell ref="B3:B4"/>
    <mergeCell ref="C3:C4"/>
    <mergeCell ref="D3:D4"/>
  </mergeCells>
  <dataValidations count="3">
    <dataValidation type="list" allowBlank="1" showInputMessage="1" showErrorMessage="1" sqref="C20:C21 C5:C18">
      <formula1>list1</formula1>
    </dataValidation>
    <dataValidation type="list" allowBlank="1" showInputMessage="1" showErrorMessage="1" sqref="D20:D21 D5:D18">
      <formula1>list2</formula1>
    </dataValidation>
    <dataValidation type="list" allowBlank="1" showInputMessage="1" showErrorMessage="1" sqref="O5:O17">
      <formula1>リスト3</formula1>
    </dataValidation>
  </dataValidations>
  <printOptions/>
  <pageMargins left="0.7874015748031497" right="0.5905511811023623" top="0.7874015748031497" bottom="0.3937007874015748" header="0.5118110236220472" footer="0.5118110236220472"/>
  <pageSetup cellComments="asDisplayed" horizontalDpi="600" verticalDpi="600" orientation="landscape" paperSize="9" scale="67" r:id="rId3"/>
  <headerFooter alignWithMargins="0">
    <oddHeader>&amp;R&amp;P/&amp;N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3" sqref="B13"/>
    </sheetView>
  </sheetViews>
  <sheetFormatPr defaultColWidth="9.00390625" defaultRowHeight="13.5"/>
  <sheetData>
    <row r="1" ht="13.5">
      <c r="A1" t="s">
        <v>15</v>
      </c>
    </row>
    <row r="2" ht="13.5">
      <c r="A2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9">
      <selection activeCell="A1" sqref="A1:A43"/>
    </sheetView>
  </sheetViews>
  <sheetFormatPr defaultColWidth="9.00390625" defaultRowHeight="13.5"/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  <row r="22" ht="13.5">
      <c r="A22" t="s">
        <v>38</v>
      </c>
    </row>
    <row r="23" ht="13.5">
      <c r="A23" t="s">
        <v>39</v>
      </c>
    </row>
    <row r="24" ht="13.5">
      <c r="A24" t="s">
        <v>40</v>
      </c>
    </row>
    <row r="25" ht="13.5">
      <c r="A25" t="s">
        <v>41</v>
      </c>
    </row>
    <row r="26" ht="13.5">
      <c r="A26" t="s">
        <v>42</v>
      </c>
    </row>
    <row r="27" ht="13.5">
      <c r="A27" t="s">
        <v>43</v>
      </c>
    </row>
    <row r="28" ht="13.5">
      <c r="A28" t="s">
        <v>44</v>
      </c>
    </row>
    <row r="29" ht="13.5">
      <c r="A29" t="s">
        <v>45</v>
      </c>
    </row>
    <row r="30" ht="13.5">
      <c r="A30" t="s">
        <v>46</v>
      </c>
    </row>
    <row r="31" ht="13.5">
      <c r="A31" t="s">
        <v>47</v>
      </c>
    </row>
    <row r="32" ht="13.5">
      <c r="A32" t="s">
        <v>48</v>
      </c>
    </row>
    <row r="33" ht="13.5">
      <c r="A33" t="s">
        <v>49</v>
      </c>
    </row>
    <row r="34" ht="13.5">
      <c r="A34" t="s">
        <v>50</v>
      </c>
    </row>
    <row r="35" ht="13.5">
      <c r="A35" t="s">
        <v>51</v>
      </c>
    </row>
    <row r="36" ht="13.5">
      <c r="A36" t="s">
        <v>52</v>
      </c>
    </row>
    <row r="37" ht="13.5">
      <c r="A37" t="s">
        <v>53</v>
      </c>
    </row>
    <row r="38" ht="13.5">
      <c r="A38" t="s">
        <v>54</v>
      </c>
    </row>
    <row r="39" ht="13.5">
      <c r="A39" t="s">
        <v>55</v>
      </c>
    </row>
    <row r="40" ht="13.5">
      <c r="A40" t="s">
        <v>56</v>
      </c>
    </row>
    <row r="41" ht="13.5">
      <c r="A41" t="s">
        <v>57</v>
      </c>
    </row>
    <row r="42" ht="13.5">
      <c r="A42" t="s">
        <v>58</v>
      </c>
    </row>
    <row r="43" ht="13.5">
      <c r="A4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8" sqref="D18"/>
    </sheetView>
  </sheetViews>
  <sheetFormatPr defaultColWidth="9.00390625" defaultRowHeight="13.5"/>
  <sheetData>
    <row r="1" ht="13.5">
      <c r="A1" t="s">
        <v>82</v>
      </c>
    </row>
    <row r="2" ht="13.5">
      <c r="A2" t="s">
        <v>96</v>
      </c>
    </row>
    <row r="3" ht="13.5">
      <c r="A3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㈱富永製作所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環境産業等産学公研究開発支援事業</dc:title>
  <dc:subject>9月～12月分経費支払一覧</dc:subject>
  <dc:creator>y-nakamura</dc:creator>
  <cp:keywords/>
  <dc:description/>
  <cp:lastModifiedBy>村上 裕則</cp:lastModifiedBy>
  <cp:lastPrinted>2018-01-19T00:30:51Z</cp:lastPrinted>
  <dcterms:created xsi:type="dcterms:W3CDTF">2010-01-07T10:37:39Z</dcterms:created>
  <dcterms:modified xsi:type="dcterms:W3CDTF">2018-01-22T07:12:11Z</dcterms:modified>
  <cp:category/>
  <cp:version/>
  <cp:contentType/>
  <cp:contentStatus/>
</cp:coreProperties>
</file>